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4730" windowHeight="8160"/>
  </bookViews>
  <sheets>
    <sheet name="eei 2014" sheetId="4" r:id="rId1"/>
  </sheets>
  <definedNames>
    <definedName name="_xlnm.Print_Titles" localSheetId="0">'eei 2014'!$3:$5</definedName>
  </definedNames>
  <calcPr calcId="145621"/>
</workbook>
</file>

<file path=xl/calcChain.xml><?xml version="1.0" encoding="utf-8"?>
<calcChain xmlns="http://schemas.openxmlformats.org/spreadsheetml/2006/main">
  <c r="J17" i="4" l="1"/>
  <c r="I17" i="4"/>
  <c r="H17" i="4"/>
  <c r="E17" i="4"/>
  <c r="D17" i="4"/>
  <c r="D20" i="4"/>
  <c r="C17" i="4"/>
  <c r="K16" i="4"/>
  <c r="L16" i="4" s="1"/>
  <c r="F16" i="4"/>
  <c r="G16" i="4"/>
  <c r="K15" i="4"/>
  <c r="F15" i="4"/>
  <c r="G15" i="4"/>
  <c r="K14" i="4"/>
  <c r="L14" i="4" s="1"/>
  <c r="F14" i="4"/>
  <c r="G14" i="4" s="1"/>
  <c r="K13" i="4"/>
  <c r="L13" i="4" s="1"/>
  <c r="F13" i="4"/>
  <c r="G13" i="4" s="1"/>
  <c r="K12" i="4"/>
  <c r="F12" i="4"/>
  <c r="G12" i="4" s="1"/>
  <c r="K11" i="4"/>
  <c r="L11" i="4"/>
  <c r="F11" i="4"/>
  <c r="G11" i="4" s="1"/>
  <c r="K10" i="4"/>
  <c r="F10" i="4"/>
  <c r="G10" i="4"/>
  <c r="K9" i="4"/>
  <c r="F9" i="4"/>
  <c r="G9" i="4"/>
  <c r="K8" i="4"/>
  <c r="L8" i="4" s="1"/>
  <c r="F8" i="4"/>
  <c r="G8" i="4" s="1"/>
  <c r="K7" i="4"/>
  <c r="L7" i="4" s="1"/>
  <c r="F7" i="4"/>
  <c r="G7" i="4" s="1"/>
  <c r="K6" i="4"/>
  <c r="L6" i="4" s="1"/>
  <c r="F6" i="4"/>
  <c r="G6" i="4" s="1"/>
  <c r="L15" i="4"/>
  <c r="L9" i="4" l="1"/>
  <c r="K17" i="4"/>
  <c r="L17" i="4" s="1"/>
  <c r="L12" i="4"/>
  <c r="L10" i="4"/>
  <c r="F17" i="4"/>
  <c r="G17" i="4" s="1"/>
</calcChain>
</file>

<file path=xl/sharedStrings.xml><?xml version="1.0" encoding="utf-8"?>
<sst xmlns="http://schemas.openxmlformats.org/spreadsheetml/2006/main" count="31" uniqueCount="31">
  <si>
    <t>EEĮ tiekimas vidaus rinkai</t>
  </si>
  <si>
    <t>EEĮ atliekų surinkimas, tvarkymas</t>
  </si>
  <si>
    <t>EEĮ kategorija</t>
  </si>
  <si>
    <t>Lietuvoje surinktos EEĮ atliekos, t</t>
  </si>
  <si>
    <t>Nr.</t>
  </si>
  <si>
    <t>Pavadinimas</t>
  </si>
  <si>
    <t>apdorota Lietuvoje</t>
  </si>
  <si>
    <t>apdorota kitose ES valstybėse narėse</t>
  </si>
  <si>
    <t>apdorota kitose valstybėse</t>
  </si>
  <si>
    <t>Smulkūs namų apyvokos prietaisai</t>
  </si>
  <si>
    <t>Apšvietimo įranga, išskyrus dujošvytes lempas</t>
  </si>
  <si>
    <t>5a</t>
  </si>
  <si>
    <t>Dujošvytės lempos</t>
  </si>
  <si>
    <t>Elektros ir elektroniniai įrankiai (išskyrus stambius stacionarius pramoninius prietaisus)</t>
  </si>
  <si>
    <t>Žaislai, laisvalaikio ir sporto įranga</t>
  </si>
  <si>
    <t xml:space="preserve">Medicininiai prietaisai, išskyrus implantuotus ir infekuotus produktus </t>
  </si>
  <si>
    <t>Stebėsenos ir kontrolės prietaisai</t>
  </si>
  <si>
    <t>Automatiniai daiktų išdavimo įtaisai</t>
  </si>
  <si>
    <t>Stambūs namų apyvokos prietaisai</t>
  </si>
  <si>
    <t>IT ir telekomunikacijų įranga</t>
  </si>
  <si>
    <t>Vartojimo įranga</t>
  </si>
  <si>
    <t xml:space="preserve">buitinės EEĮ atliekos </t>
  </si>
  <si>
    <t>ne buitinės EEĮ atliekos</t>
  </si>
  <si>
    <t>Apdorotos (panaudotos ar pašalintos, paruoštos naudoti ar šalinti) EEĮ atliekos, t</t>
  </si>
  <si>
    <t>IŠ VISO surinkta</t>
  </si>
  <si>
    <t>Apdorota % nuo patiekto rinkai kiekio</t>
  </si>
  <si>
    <t>Surinkta % nuo patiekto rinkai kiekio</t>
  </si>
  <si>
    <t>Gamintojų ir importuotojų patiektas vidaus rinkai elektros ir elektroninės įrangos (EEĮ) kiekis; EEĮ atliekų surinkimas ir tvarkymas 2014 m.</t>
  </si>
  <si>
    <t xml:space="preserve">IŠ VISO apdorota </t>
  </si>
  <si>
    <t>Surinkta buitinės EEĮ, kg/gyventojui per metus</t>
  </si>
  <si>
    <t>Vidaus rinkai patiektas kiekis,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</si>
</sst>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_ ;[Red]\-0.000\ "/>
  </numFmts>
  <fonts count="5" x14ac:knownFonts="1">
    <font>
      <sz val="10"/>
      <name val="Arial"/>
      <family val="2"/>
    </font>
    <font>
      <sz val="8"/>
      <name val="Arial"/>
      <family val="2"/>
    </font>
    <font>
      <sz val="9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9"/>
      <color indexed="8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2" borderId="1" applyNumberFormat="0" applyFont="0" applyFill="0" applyBorder="0" applyAlignment="0">
      <alignment vertical="center"/>
      <protection locked="0"/>
    </xf>
  </cellStyleXfs>
  <cellXfs count="52">
    <xf numFmtId="0" fontId="0" fillId="0" borderId="0" xfId="0"/>
    <xf numFmtId="0" fontId="2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Continuous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 wrapText="1"/>
      <protection locked="0"/>
    </xf>
    <xf numFmtId="165" fontId="2" fillId="0" borderId="5" xfId="1" applyNumberFormat="1" applyFont="1" applyFill="1" applyBorder="1" applyAlignment="1">
      <alignment horizontal="right" vertical="center" wrapText="1"/>
      <protection locked="0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 wrapText="1"/>
      <protection locked="0"/>
    </xf>
    <xf numFmtId="164" fontId="2" fillId="0" borderId="3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1" applyNumberFormat="1" applyFont="1" applyFill="1" applyBorder="1" applyAlignment="1">
      <alignment horizontal="right" vertical="center" wrapText="1"/>
      <protection locked="0"/>
    </xf>
    <xf numFmtId="1" fontId="2" fillId="0" borderId="3" xfId="0" applyNumberFormat="1" applyFont="1" applyBorder="1" applyAlignment="1">
      <alignment horizontal="right" vertical="center"/>
    </xf>
    <xf numFmtId="164" fontId="2" fillId="0" borderId="3" xfId="1" applyNumberFormat="1" applyFont="1" applyFill="1" applyBorder="1" applyAlignment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164" fontId="3" fillId="5" borderId="2" xfId="0" applyNumberFormat="1" applyFont="1" applyFill="1" applyBorder="1" applyAlignment="1">
      <alignment horizontal="right" vertical="center"/>
    </xf>
    <xf numFmtId="164" fontId="2" fillId="5" borderId="2" xfId="0" applyNumberFormat="1" applyFont="1" applyFill="1" applyBorder="1" applyAlignment="1">
      <alignment horizontal="right" vertical="center"/>
    </xf>
    <xf numFmtId="165" fontId="3" fillId="5" borderId="2" xfId="0" applyNumberFormat="1" applyFont="1" applyFill="1" applyBorder="1" applyAlignment="1">
      <alignment horizontal="right" vertical="center"/>
    </xf>
    <xf numFmtId="165" fontId="3" fillId="5" borderId="5" xfId="1" applyNumberFormat="1" applyFont="1" applyFill="1" applyBorder="1" applyAlignment="1">
      <alignment horizontal="right" vertical="center" wrapText="1"/>
      <protection locked="0"/>
    </xf>
    <xf numFmtId="0" fontId="2" fillId="0" borderId="0" xfId="0" applyFont="1" applyAlignment="1"/>
    <xf numFmtId="0" fontId="3" fillId="0" borderId="0" xfId="0" applyFont="1"/>
    <xf numFmtId="164" fontId="2" fillId="0" borderId="0" xfId="0" applyNumberFormat="1" applyFont="1"/>
    <xf numFmtId="0" fontId="2" fillId="4" borderId="3" xfId="0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4" fillId="3" borderId="2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2">
    <cellStyle name="Įprastas" xfId="0" builtinId="0"/>
    <cellStyle name="SDMX_user_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30" zoomScaleNormal="130" workbookViewId="0">
      <pane ySplit="5" topLeftCell="A6" activePane="bottomLeft" state="frozen"/>
      <selection pane="bottomLeft" activeCell="D20" sqref="D20"/>
    </sheetView>
  </sheetViews>
  <sheetFormatPr defaultRowHeight="12" x14ac:dyDescent="0.2"/>
  <cols>
    <col min="1" max="1" width="4.42578125" style="1" customWidth="1"/>
    <col min="2" max="2" width="27.28515625" style="1" customWidth="1"/>
    <col min="3" max="3" width="9.28515625" style="1" customWidth="1"/>
    <col min="4" max="6" width="9.7109375" style="1" customWidth="1"/>
    <col min="7" max="7" width="7.140625" style="1" customWidth="1"/>
    <col min="8" max="11" width="9.7109375" style="1" customWidth="1"/>
    <col min="12" max="12" width="8.140625" style="1" customWidth="1"/>
    <col min="13" max="16384" width="9.140625" style="1"/>
  </cols>
  <sheetData>
    <row r="1" spans="1:13" ht="18.75" customHeight="1" x14ac:dyDescent="0.2">
      <c r="K1" s="37">
        <v>42367</v>
      </c>
      <c r="L1" s="37"/>
    </row>
    <row r="2" spans="1:13" ht="21" customHeight="1" x14ac:dyDescent="0.2">
      <c r="A2" s="38" t="s">
        <v>27</v>
      </c>
      <c r="B2" s="38"/>
      <c r="C2" s="38"/>
      <c r="D2" s="39"/>
      <c r="E2" s="39"/>
      <c r="F2" s="39"/>
      <c r="G2" s="39"/>
      <c r="H2" s="39"/>
      <c r="I2" s="39"/>
      <c r="J2" s="39"/>
      <c r="K2" s="39"/>
      <c r="L2" s="39"/>
    </row>
    <row r="3" spans="1:13" ht="21" customHeight="1" x14ac:dyDescent="0.2">
      <c r="A3" s="50" t="s">
        <v>0</v>
      </c>
      <c r="B3" s="51"/>
      <c r="C3" s="51"/>
      <c r="D3" s="40" t="s">
        <v>1</v>
      </c>
      <c r="E3" s="41"/>
      <c r="F3" s="41"/>
      <c r="G3" s="41"/>
      <c r="H3" s="41"/>
      <c r="I3" s="41"/>
      <c r="J3" s="41"/>
      <c r="K3" s="41"/>
      <c r="L3" s="42"/>
    </row>
    <row r="4" spans="1:13" ht="30" customHeight="1" x14ac:dyDescent="0.2">
      <c r="A4" s="43" t="s">
        <v>2</v>
      </c>
      <c r="B4" s="44"/>
      <c r="C4" s="45" t="s">
        <v>30</v>
      </c>
      <c r="D4" s="47" t="s">
        <v>3</v>
      </c>
      <c r="E4" s="48"/>
      <c r="F4" s="48"/>
      <c r="G4" s="49"/>
      <c r="H4" s="47" t="s">
        <v>23</v>
      </c>
      <c r="I4" s="48"/>
      <c r="J4" s="48"/>
      <c r="K4" s="48"/>
      <c r="L4" s="49"/>
    </row>
    <row r="5" spans="1:13" ht="70.5" customHeight="1" x14ac:dyDescent="0.2">
      <c r="A5" s="2" t="s">
        <v>4</v>
      </c>
      <c r="B5" s="36" t="s">
        <v>5</v>
      </c>
      <c r="C5" s="46"/>
      <c r="D5" s="3" t="s">
        <v>21</v>
      </c>
      <c r="E5" s="3" t="s">
        <v>22</v>
      </c>
      <c r="F5" s="4" t="s">
        <v>24</v>
      </c>
      <c r="G5" s="3" t="s">
        <v>26</v>
      </c>
      <c r="H5" s="3" t="s">
        <v>6</v>
      </c>
      <c r="I5" s="3" t="s">
        <v>7</v>
      </c>
      <c r="J5" s="3" t="s">
        <v>8</v>
      </c>
      <c r="K5" s="5" t="s">
        <v>28</v>
      </c>
      <c r="L5" s="34" t="s">
        <v>25</v>
      </c>
    </row>
    <row r="6" spans="1:13" ht="20.100000000000001" customHeight="1" x14ac:dyDescent="0.2">
      <c r="A6" s="6">
        <v>1</v>
      </c>
      <c r="B6" s="7" t="s">
        <v>18</v>
      </c>
      <c r="C6" s="8">
        <v>18735.24099999998</v>
      </c>
      <c r="D6" s="9">
        <v>12022.77</v>
      </c>
      <c r="E6" s="9">
        <v>406.55099999999993</v>
      </c>
      <c r="F6" s="10">
        <f>D6+E6</f>
        <v>12429.321</v>
      </c>
      <c r="G6" s="11">
        <f t="shared" ref="G6:G17" si="0">F6/C6*100</f>
        <v>66.341932831288446</v>
      </c>
      <c r="H6" s="10">
        <v>11890.307000000001</v>
      </c>
      <c r="I6" s="12">
        <v>345.70000000000005</v>
      </c>
      <c r="J6" s="13"/>
      <c r="K6" s="14">
        <f t="shared" ref="K6:K16" si="1">SUM(H6:J6)</f>
        <v>12236.007000000001</v>
      </c>
      <c r="L6" s="11">
        <f t="shared" ref="L6:L17" si="2">K6/C6*100</f>
        <v>65.310112637462282</v>
      </c>
      <c r="M6" s="35"/>
    </row>
    <row r="7" spans="1:13" ht="20.100000000000001" customHeight="1" x14ac:dyDescent="0.2">
      <c r="A7" s="15">
        <v>2</v>
      </c>
      <c r="B7" s="16" t="s">
        <v>9</v>
      </c>
      <c r="C7" s="8">
        <v>2711.8771809999976</v>
      </c>
      <c r="D7" s="17">
        <v>1411.5499999999997</v>
      </c>
      <c r="E7" s="17">
        <v>10.081</v>
      </c>
      <c r="F7" s="18">
        <f t="shared" ref="F7:F16" si="3">D7+E7</f>
        <v>1421.6309999999996</v>
      </c>
      <c r="G7" s="11">
        <f t="shared" si="0"/>
        <v>52.422396189630426</v>
      </c>
      <c r="H7" s="18">
        <v>1351.1879999999999</v>
      </c>
      <c r="I7" s="17">
        <v>245.66499999999999</v>
      </c>
      <c r="J7" s="8"/>
      <c r="K7" s="19">
        <f t="shared" si="1"/>
        <v>1596.8529999999998</v>
      </c>
      <c r="L7" s="11">
        <f t="shared" si="2"/>
        <v>58.883677003807541</v>
      </c>
    </row>
    <row r="8" spans="1:13" ht="20.100000000000001" customHeight="1" x14ac:dyDescent="0.2">
      <c r="A8" s="15">
        <v>3</v>
      </c>
      <c r="B8" s="16" t="s">
        <v>19</v>
      </c>
      <c r="C8" s="8">
        <v>3144.2334110000002</v>
      </c>
      <c r="D8" s="20">
        <v>3665.7339999999999</v>
      </c>
      <c r="E8" s="20">
        <v>218.81700000000001</v>
      </c>
      <c r="F8" s="18">
        <f t="shared" si="3"/>
        <v>3884.5509999999999</v>
      </c>
      <c r="G8" s="11">
        <f t="shared" si="0"/>
        <v>123.54524910300941</v>
      </c>
      <c r="H8" s="18">
        <v>3631.4729999999995</v>
      </c>
      <c r="I8" s="18">
        <v>78.514999999999986</v>
      </c>
      <c r="J8" s="8">
        <v>78.620999999999995</v>
      </c>
      <c r="K8" s="19">
        <f t="shared" si="1"/>
        <v>3788.6089999999995</v>
      </c>
      <c r="L8" s="11">
        <f t="shared" si="2"/>
        <v>120.49388530589593</v>
      </c>
    </row>
    <row r="9" spans="1:13" ht="20.100000000000001" customHeight="1" x14ac:dyDescent="0.2">
      <c r="A9" s="15">
        <v>4</v>
      </c>
      <c r="B9" s="16" t="s">
        <v>20</v>
      </c>
      <c r="C9" s="8">
        <v>2145.4850499999993</v>
      </c>
      <c r="D9" s="21">
        <v>2162.1920000000005</v>
      </c>
      <c r="E9" s="21">
        <v>13.269</v>
      </c>
      <c r="F9" s="18">
        <f t="shared" si="3"/>
        <v>2175.4610000000002</v>
      </c>
      <c r="G9" s="11">
        <f t="shared" si="0"/>
        <v>101.39716424498044</v>
      </c>
      <c r="H9" s="18">
        <v>1787.5840000000001</v>
      </c>
      <c r="I9" s="17">
        <v>47.405000000000001</v>
      </c>
      <c r="J9" s="8"/>
      <c r="K9" s="19">
        <f t="shared" si="1"/>
        <v>1834.989</v>
      </c>
      <c r="L9" s="11">
        <f t="shared" si="2"/>
        <v>85.5279322500989</v>
      </c>
    </row>
    <row r="10" spans="1:13" ht="24" x14ac:dyDescent="0.2">
      <c r="A10" s="15">
        <v>5</v>
      </c>
      <c r="B10" s="16" t="s">
        <v>10</v>
      </c>
      <c r="C10" s="8">
        <v>859.31559999999968</v>
      </c>
      <c r="D10" s="8">
        <v>227.50899999999999</v>
      </c>
      <c r="E10" s="8">
        <v>1.7070000000000001</v>
      </c>
      <c r="F10" s="18">
        <f t="shared" si="3"/>
        <v>229.21599999999998</v>
      </c>
      <c r="G10" s="11">
        <f t="shared" si="0"/>
        <v>26.674250996956189</v>
      </c>
      <c r="H10" s="18">
        <v>212.892</v>
      </c>
      <c r="I10" s="17">
        <v>7.274</v>
      </c>
      <c r="J10" s="8"/>
      <c r="K10" s="19">
        <f t="shared" si="1"/>
        <v>220.166</v>
      </c>
      <c r="L10" s="11">
        <f t="shared" si="2"/>
        <v>25.621087293190076</v>
      </c>
    </row>
    <row r="11" spans="1:13" ht="20.100000000000001" customHeight="1" x14ac:dyDescent="0.2">
      <c r="A11" s="15" t="s">
        <v>11</v>
      </c>
      <c r="B11" s="16" t="s">
        <v>12</v>
      </c>
      <c r="C11" s="8">
        <v>356.31699999999989</v>
      </c>
      <c r="D11" s="8">
        <v>125.926</v>
      </c>
      <c r="E11" s="8">
        <v>12.675000000000001</v>
      </c>
      <c r="F11" s="18">
        <f t="shared" si="3"/>
        <v>138.601</v>
      </c>
      <c r="G11" s="11">
        <f t="shared" si="0"/>
        <v>38.898228263035456</v>
      </c>
      <c r="H11" s="18">
        <v>17.443999999999999</v>
      </c>
      <c r="I11" s="18">
        <v>149.49299999999999</v>
      </c>
      <c r="J11" s="18"/>
      <c r="K11" s="19">
        <f t="shared" si="1"/>
        <v>166.93699999999998</v>
      </c>
      <c r="L11" s="11">
        <f t="shared" si="2"/>
        <v>46.850697553021611</v>
      </c>
    </row>
    <row r="12" spans="1:13" ht="43.5" customHeight="1" x14ac:dyDescent="0.2">
      <c r="A12" s="15">
        <v>6</v>
      </c>
      <c r="B12" s="16" t="s">
        <v>13</v>
      </c>
      <c r="C12" s="8">
        <v>2347.3906000000006</v>
      </c>
      <c r="D12" s="8">
        <v>2027.8449999999998</v>
      </c>
      <c r="E12" s="8">
        <v>4.4969999999999999</v>
      </c>
      <c r="F12" s="18">
        <f t="shared" si="3"/>
        <v>2032.3419999999999</v>
      </c>
      <c r="G12" s="11">
        <f t="shared" si="0"/>
        <v>86.578773894723753</v>
      </c>
      <c r="H12" s="18">
        <v>1981.6170000000002</v>
      </c>
      <c r="I12" s="17">
        <v>29.31</v>
      </c>
      <c r="J12" s="8"/>
      <c r="K12" s="19">
        <f t="shared" si="1"/>
        <v>2010.9270000000001</v>
      </c>
      <c r="L12" s="11">
        <f t="shared" si="2"/>
        <v>85.666484308150487</v>
      </c>
    </row>
    <row r="13" spans="1:13" ht="20.100000000000001" customHeight="1" x14ac:dyDescent="0.2">
      <c r="A13" s="15">
        <v>7</v>
      </c>
      <c r="B13" s="16" t="s">
        <v>14</v>
      </c>
      <c r="C13" s="8">
        <v>265.29008299999992</v>
      </c>
      <c r="D13" s="8">
        <v>91.157000000000011</v>
      </c>
      <c r="E13" s="8"/>
      <c r="F13" s="18">
        <f t="shared" si="3"/>
        <v>91.157000000000011</v>
      </c>
      <c r="G13" s="11">
        <f t="shared" si="0"/>
        <v>34.361254280281571</v>
      </c>
      <c r="H13" s="18">
        <v>90.631</v>
      </c>
      <c r="I13" s="17">
        <v>0.81399999999999995</v>
      </c>
      <c r="J13" s="8"/>
      <c r="K13" s="19">
        <f t="shared" si="1"/>
        <v>91.444999999999993</v>
      </c>
      <c r="L13" s="11">
        <f t="shared" si="2"/>
        <v>34.469814689605272</v>
      </c>
    </row>
    <row r="14" spans="1:13" ht="30" customHeight="1" x14ac:dyDescent="0.2">
      <c r="A14" s="15">
        <v>8</v>
      </c>
      <c r="B14" s="16" t="s">
        <v>15</v>
      </c>
      <c r="C14" s="8">
        <v>263.28470000000004</v>
      </c>
      <c r="D14" s="8">
        <v>53.908000000000001</v>
      </c>
      <c r="E14" s="8">
        <v>5.3610000000000007</v>
      </c>
      <c r="F14" s="18">
        <f t="shared" si="3"/>
        <v>59.269000000000005</v>
      </c>
      <c r="G14" s="11">
        <f t="shared" si="0"/>
        <v>22.511372669965247</v>
      </c>
      <c r="H14" s="18">
        <v>52.574999999999996</v>
      </c>
      <c r="I14" s="17">
        <v>2.387</v>
      </c>
      <c r="J14" s="8"/>
      <c r="K14" s="19">
        <f t="shared" si="1"/>
        <v>54.961999999999996</v>
      </c>
      <c r="L14" s="11">
        <f t="shared" si="2"/>
        <v>20.875500931121323</v>
      </c>
    </row>
    <row r="15" spans="1:13" ht="20.100000000000001" customHeight="1" x14ac:dyDescent="0.2">
      <c r="A15" s="15">
        <v>9</v>
      </c>
      <c r="B15" s="16" t="s">
        <v>16</v>
      </c>
      <c r="C15" s="22">
        <v>499.66239999999999</v>
      </c>
      <c r="D15" s="22">
        <v>189.75800000000001</v>
      </c>
      <c r="E15" s="22">
        <v>277.51600000000002</v>
      </c>
      <c r="F15" s="18">
        <f t="shared" si="3"/>
        <v>467.274</v>
      </c>
      <c r="G15" s="11">
        <f t="shared" si="0"/>
        <v>93.517943315326519</v>
      </c>
      <c r="H15" s="23">
        <v>283.18800000000005</v>
      </c>
      <c r="I15" s="23"/>
      <c r="J15" s="23">
        <v>190.9</v>
      </c>
      <c r="K15" s="19">
        <f t="shared" si="1"/>
        <v>474.08800000000008</v>
      </c>
      <c r="L15" s="11">
        <f t="shared" si="2"/>
        <v>94.881664099600073</v>
      </c>
    </row>
    <row r="16" spans="1:13" ht="20.100000000000001" customHeight="1" x14ac:dyDescent="0.2">
      <c r="A16" s="15">
        <v>10</v>
      </c>
      <c r="B16" s="16" t="s">
        <v>17</v>
      </c>
      <c r="C16" s="8">
        <v>187.77899999999997</v>
      </c>
      <c r="D16" s="24"/>
      <c r="E16" s="8">
        <v>31.422000000000001</v>
      </c>
      <c r="F16" s="18">
        <f t="shared" si="3"/>
        <v>31.422000000000001</v>
      </c>
      <c r="G16" s="11">
        <f t="shared" si="0"/>
        <v>16.733500551179848</v>
      </c>
      <c r="H16" s="25">
        <v>27.597999999999999</v>
      </c>
      <c r="I16" s="25">
        <v>2.35</v>
      </c>
      <c r="J16" s="8"/>
      <c r="K16" s="19">
        <f t="shared" si="1"/>
        <v>29.948</v>
      </c>
      <c r="L16" s="11">
        <f t="shared" si="2"/>
        <v>15.948535246220294</v>
      </c>
    </row>
    <row r="17" spans="1:12" ht="15.75" customHeight="1" x14ac:dyDescent="0.2">
      <c r="A17" s="26"/>
      <c r="B17" s="26"/>
      <c r="C17" s="27">
        <f t="shared" ref="C17:K17" si="4">SUM(C6:C16)</f>
        <v>31515.876024999976</v>
      </c>
      <c r="D17" s="28">
        <f t="shared" si="4"/>
        <v>21978.348999999998</v>
      </c>
      <c r="E17" s="28">
        <f t="shared" si="4"/>
        <v>981.89599999999996</v>
      </c>
      <c r="F17" s="27">
        <f>SUM(F6:F16)</f>
        <v>22960.244999999999</v>
      </c>
      <c r="G17" s="29">
        <f t="shared" si="0"/>
        <v>72.852948722690684</v>
      </c>
      <c r="H17" s="28">
        <f t="shared" si="4"/>
        <v>21326.496999999999</v>
      </c>
      <c r="I17" s="28">
        <f t="shared" si="4"/>
        <v>908.91299999999978</v>
      </c>
      <c r="J17" s="28">
        <f t="shared" si="4"/>
        <v>269.52100000000002</v>
      </c>
      <c r="K17" s="27">
        <f t="shared" si="4"/>
        <v>22504.931000000004</v>
      </c>
      <c r="L17" s="30">
        <f t="shared" si="2"/>
        <v>71.408235589415199</v>
      </c>
    </row>
    <row r="18" spans="1:12" ht="17.25" customHeight="1" x14ac:dyDescent="0.2">
      <c r="A18" s="31"/>
      <c r="B18" s="31"/>
    </row>
    <row r="19" spans="1:12" ht="15" customHeight="1" x14ac:dyDescent="0.2">
      <c r="D19" s="32" t="s">
        <v>29</v>
      </c>
    </row>
    <row r="20" spans="1:12" x14ac:dyDescent="0.2">
      <c r="D20" s="33">
        <f>D17/2932</f>
        <v>7.496026261937244</v>
      </c>
    </row>
  </sheetData>
  <mergeCells count="8">
    <mergeCell ref="K1:L1"/>
    <mergeCell ref="A2:L2"/>
    <mergeCell ref="D3:L3"/>
    <mergeCell ref="A4:B4"/>
    <mergeCell ref="C4:C5"/>
    <mergeCell ref="D4:G4"/>
    <mergeCell ref="H4:L4"/>
    <mergeCell ref="A3:C3"/>
  </mergeCells>
  <dataValidations count="1">
    <dataValidation operator="greaterThanOrEqual" showErrorMessage="1" errorTitle="Error Observation Validation" error="Only numbers greater or equal 0 are valid!" sqref="L17 C6:L16"/>
  </dataValidations>
  <printOptions horizontalCentered="1"/>
  <pageMargins left="0" right="0" top="0.78740157480314965" bottom="0.39370078740157483" header="0.31496062992125984" footer="0.19685039370078741"/>
  <pageSetup paperSize="9" orientation="landscape" r:id="rId1"/>
  <headerFooter alignWithMargins="0"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eei 2014</vt:lpstr>
      <vt:lpstr>'eei 2014'!Print_Titles</vt:lpstr>
    </vt:vector>
  </TitlesOfParts>
  <Company>AAA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Jūratė</dc:creator>
  <cp:lastModifiedBy>Jūratė Banelienė</cp:lastModifiedBy>
  <cp:lastPrinted>2015-12-29T11:34:37Z</cp:lastPrinted>
  <dcterms:created xsi:type="dcterms:W3CDTF">2011-05-02T13:09:37Z</dcterms:created>
  <dcterms:modified xsi:type="dcterms:W3CDTF">2015-12-29T11:34:41Z</dcterms:modified>
</cp:coreProperties>
</file>